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075" windowHeight="10995"/>
  </bookViews>
  <sheets>
    <sheet name="dv" sheetId="1" r:id="rId1"/>
  </sheets>
  <calcPr calcId="145621"/>
</workbook>
</file>

<file path=xl/calcChain.xml><?xml version="1.0" encoding="utf-8"?>
<calcChain xmlns="http://schemas.openxmlformats.org/spreadsheetml/2006/main">
  <c r="I28" i="1" l="1"/>
  <c r="K28" i="1" s="1"/>
  <c r="I27" i="1"/>
  <c r="K27" i="1"/>
  <c r="I26" i="1"/>
  <c r="K26" i="1"/>
  <c r="I25" i="1"/>
  <c r="K25" i="1"/>
  <c r="I24" i="1"/>
  <c r="K24" i="1"/>
  <c r="I23" i="1"/>
  <c r="K23" i="1"/>
  <c r="I22" i="1"/>
  <c r="K22" i="1"/>
  <c r="I21" i="1"/>
  <c r="K21" i="1"/>
  <c r="I20" i="1"/>
  <c r="K20" i="1"/>
  <c r="I19" i="1"/>
  <c r="K19" i="1"/>
  <c r="I18" i="1"/>
  <c r="K18" i="1"/>
  <c r="I17" i="1"/>
  <c r="K17" i="1"/>
  <c r="I16" i="1"/>
  <c r="K16" i="1"/>
  <c r="I15" i="1"/>
  <c r="K15" i="1"/>
  <c r="I14" i="1"/>
  <c r="K14" i="1"/>
  <c r="I13" i="1"/>
  <c r="K13" i="1"/>
  <c r="I12" i="1"/>
  <c r="K12" i="1"/>
  <c r="I11" i="1"/>
  <c r="K11" i="1"/>
  <c r="I10" i="1"/>
  <c r="K10" i="1"/>
  <c r="I9" i="1"/>
  <c r="K9" i="1"/>
  <c r="K8" i="1"/>
  <c r="I7" i="1"/>
  <c r="K7" i="1" s="1"/>
  <c r="I6" i="1"/>
  <c r="K6" i="1" s="1"/>
  <c r="I5" i="1"/>
  <c r="K5" i="1"/>
  <c r="I4" i="1"/>
  <c r="K4" i="1" s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<sst xmlns="http://schemas.openxmlformats.org/spreadsheetml/2006/main" count="62" uniqueCount="62">
  <si>
    <t>EPA</t>
  </si>
  <si>
    <t>Site Code</t>
  </si>
  <si>
    <t>CAMS</t>
  </si>
  <si>
    <t>Number</t>
  </si>
  <si>
    <t>Modeling</t>
  </si>
  <si>
    <t>Site Info</t>
  </si>
  <si>
    <t>8-Hour DV</t>
  </si>
  <si>
    <t>DNCG</t>
  </si>
  <si>
    <t>Danciger C618</t>
  </si>
  <si>
    <t>MSTG</t>
  </si>
  <si>
    <t>Mustang Bayou C619</t>
  </si>
  <si>
    <t>MACP</t>
  </si>
  <si>
    <t>Manvel Croix Park C84</t>
  </si>
  <si>
    <t>LKJK</t>
  </si>
  <si>
    <t>Lake Jackson C1016</t>
  </si>
  <si>
    <t>GALC</t>
  </si>
  <si>
    <t>Galveston Airport C34/A109/X152</t>
  </si>
  <si>
    <t>TXCT</t>
  </si>
  <si>
    <t>Texas City 34th St. C620</t>
  </si>
  <si>
    <t>HALC</t>
  </si>
  <si>
    <t>Houston Aldine C8/AF108/X150</t>
  </si>
  <si>
    <t>HCHV</t>
  </si>
  <si>
    <t>Channelview C15/AH115</t>
  </si>
  <si>
    <t>HNWA</t>
  </si>
  <si>
    <t>Northwest Harris Co. C26/A110/X154</t>
  </si>
  <si>
    <t>HWAA</t>
  </si>
  <si>
    <t>Houston North Wayside C405</t>
  </si>
  <si>
    <t>HLAA</t>
  </si>
  <si>
    <t>Lang C408</t>
  </si>
  <si>
    <t>HCQA</t>
  </si>
  <si>
    <t>Houston Croquet C409</t>
  </si>
  <si>
    <t>BAYP</t>
  </si>
  <si>
    <t>Houston Bayland Park C53/A146</t>
  </si>
  <si>
    <t>HSMA</t>
  </si>
  <si>
    <t>Houston Monroe C406</t>
  </si>
  <si>
    <t>SHWH</t>
  </si>
  <si>
    <t>Houston Westhollow C410</t>
  </si>
  <si>
    <t>HROC</t>
  </si>
  <si>
    <t>Houston Regional Office C81</t>
  </si>
  <si>
    <t>Houston Texas Avenue C411</t>
  </si>
  <si>
    <t>WALV</t>
  </si>
  <si>
    <t>Wallisville Road C617</t>
  </si>
  <si>
    <t>H03H</t>
  </si>
  <si>
    <t>HRM-3 Haden Road C603/A114</t>
  </si>
  <si>
    <t>LYNF</t>
  </si>
  <si>
    <t>Lynchburg Ferry C1015/A165</t>
  </si>
  <si>
    <t>HOEA</t>
  </si>
  <si>
    <t>Houston East C1/G316</t>
  </si>
  <si>
    <t>C35C</t>
  </si>
  <si>
    <t>Clinton C403/C304/AH113</t>
  </si>
  <si>
    <t>DRPK</t>
  </si>
  <si>
    <t>Hous.Deer Park 2 C35/1001/AFH139F239</t>
  </si>
  <si>
    <t>SBFP</t>
  </si>
  <si>
    <t>Seabrook Friendship Park C45</t>
  </si>
  <si>
    <t>CNR2</t>
  </si>
  <si>
    <t>Conroe Relocated C78</t>
  </si>
  <si>
    <t>Site Number</t>
  </si>
  <si>
    <t>Mean DV (Baseline DV)</t>
  </si>
  <si>
    <t>2005 DVb</t>
  </si>
  <si>
    <t>2006 DVb</t>
  </si>
  <si>
    <t>4th Annual Highest 8-Hour Ozone Value (ppb)</t>
  </si>
  <si>
    <t>HTCA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</si>
</sst>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</font>
    <font>
      <sz val="10"/>
      <color indexed="10"/>
      <name val="Arial"/>
      <family val="2"/>
    </font>
    <font>
      <b/>
      <sz val="10"/>
      <color indexed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8"/>
  <sheetViews>
    <sheetView showGridLines="0" tabSelected="1" zoomScaleNormal="100" workbookViewId="0"/>
  </sheetViews>
  <sheetFormatPr defaultRowHeight="12.75" x14ac:dyDescent="0.2"/>
  <cols>
    <col min="1" max="1" width="13" style="4" customWidth="1"/>
    <col min="2" max="2" width="10.140625" style="4" customWidth="1"/>
    <col min="3" max="3" width="12.140625" style="4" customWidth="1"/>
    <col min="4" max="4" width="37.85546875" style="1" customWidth="1"/>
    <col min="5" max="5" width="2" style="1" customWidth="1"/>
    <col min="6" max="6" width="5.140625" style="4" customWidth="1"/>
    <col min="7" max="8" width="5" style="4" bestFit="1" customWidth="1"/>
    <col min="9" max="9" width="5" style="4" customWidth="1"/>
    <col min="10" max="11" width="11" style="6" customWidth="1"/>
    <col min="12" max="12" width="1.85546875" style="6" customWidth="1"/>
    <col min="13" max="14" width="5.28515625" style="6" customWidth="1"/>
    <col min="15" max="18" width="5.28515625" style="4" customWidth="1"/>
    <col min="19" max="16384" width="9.140625" style="1"/>
  </cols>
  <sheetData>
    <row r="2" spans="1:18" ht="27" customHeight="1" x14ac:dyDescent="0.2">
      <c r="A2" s="9" t="s">
        <v>0</v>
      </c>
      <c r="B2" s="9" t="s">
        <v>2</v>
      </c>
      <c r="C2" s="10" t="s">
        <v>4</v>
      </c>
      <c r="D2" s="35" t="s">
        <v>5</v>
      </c>
      <c r="E2" s="23"/>
      <c r="F2" s="37" t="s">
        <v>6</v>
      </c>
      <c r="G2" s="37"/>
      <c r="H2" s="37"/>
      <c r="I2" s="38"/>
      <c r="J2" s="40" t="s">
        <v>57</v>
      </c>
      <c r="K2" s="41"/>
      <c r="L2" s="18"/>
      <c r="M2" s="39" t="s">
        <v>60</v>
      </c>
      <c r="N2" s="37"/>
      <c r="O2" s="37"/>
      <c r="P2" s="37"/>
      <c r="Q2" s="37"/>
      <c r="R2" s="38"/>
    </row>
    <row r="3" spans="1:18" ht="13.5" customHeight="1" x14ac:dyDescent="0.2">
      <c r="A3" s="13" t="s">
        <v>56</v>
      </c>
      <c r="B3" s="13" t="s">
        <v>3</v>
      </c>
      <c r="C3" s="14" t="s">
        <v>1</v>
      </c>
      <c r="D3" s="36"/>
      <c r="E3" s="24"/>
      <c r="F3" s="21">
        <v>2005</v>
      </c>
      <c r="G3" s="15">
        <v>2006</v>
      </c>
      <c r="H3" s="16">
        <v>2007</v>
      </c>
      <c r="I3" s="16">
        <v>2008</v>
      </c>
      <c r="J3" s="17" t="s">
        <v>58</v>
      </c>
      <c r="K3" s="17" t="s">
        <v>59</v>
      </c>
      <c r="L3" s="19"/>
      <c r="M3" s="11">
        <v>2003</v>
      </c>
      <c r="N3" s="12">
        <v>2004</v>
      </c>
      <c r="O3" s="12">
        <v>2005</v>
      </c>
      <c r="P3" s="12">
        <v>2006</v>
      </c>
      <c r="Q3" s="12">
        <v>2007</v>
      </c>
      <c r="R3" s="12">
        <v>2008</v>
      </c>
    </row>
    <row r="4" spans="1:18" ht="16.5" customHeight="1" x14ac:dyDescent="0.2">
      <c r="A4" s="2">
        <v>480390618</v>
      </c>
      <c r="B4" s="2">
        <v>618</v>
      </c>
      <c r="C4" s="2" t="s">
        <v>7</v>
      </c>
      <c r="D4" s="20" t="s">
        <v>8</v>
      </c>
      <c r="E4" s="25"/>
      <c r="F4" s="22"/>
      <c r="G4" s="3">
        <v>83</v>
      </c>
      <c r="H4" s="3">
        <v>80</v>
      </c>
      <c r="I4" s="33">
        <f>TRUNC(AVERAGE(P4:R4))</f>
        <v>78</v>
      </c>
      <c r="J4" s="7">
        <f>AVERAGE(F4:H4)</f>
        <v>81.5</v>
      </c>
      <c r="K4" s="7">
        <f t="shared" ref="K4:K28" si="0">AVERAGE(G4:I4)</f>
        <v>80.333333333333329</v>
      </c>
      <c r="L4" s="8"/>
      <c r="M4" s="27">
        <v>75</v>
      </c>
      <c r="N4" s="28">
        <v>85</v>
      </c>
      <c r="O4" s="29">
        <v>82</v>
      </c>
      <c r="P4" s="29">
        <v>82</v>
      </c>
      <c r="Q4" s="29">
        <v>77</v>
      </c>
      <c r="R4" s="30">
        <v>77</v>
      </c>
    </row>
    <row r="5" spans="1:18" ht="16.5" customHeight="1" x14ac:dyDescent="0.2">
      <c r="A5" s="3">
        <v>480390619</v>
      </c>
      <c r="B5" s="3">
        <v>619</v>
      </c>
      <c r="C5" s="3" t="s">
        <v>9</v>
      </c>
      <c r="D5" s="20" t="s">
        <v>10</v>
      </c>
      <c r="E5" s="25"/>
      <c r="F5" s="22">
        <v>93</v>
      </c>
      <c r="G5" s="3">
        <v>89</v>
      </c>
      <c r="H5" s="3">
        <v>84</v>
      </c>
      <c r="I5" s="33">
        <f>TRUNC(AVERAGE(P5:R5))</f>
        <v>81</v>
      </c>
      <c r="J5" s="5">
        <f t="shared" ref="J5:J28" si="1">AVERAGE(F5:H5)</f>
        <v>88.666666666666671</v>
      </c>
      <c r="K5" s="7">
        <f t="shared" si="0"/>
        <v>84.666666666666671</v>
      </c>
      <c r="L5" s="8"/>
      <c r="M5" s="31">
        <v>95</v>
      </c>
      <c r="N5" s="32">
        <v>100</v>
      </c>
      <c r="O5" s="29">
        <v>84</v>
      </c>
      <c r="P5" s="29">
        <v>84</v>
      </c>
      <c r="Q5" s="29">
        <v>86</v>
      </c>
      <c r="R5" s="29">
        <v>75</v>
      </c>
    </row>
    <row r="6" spans="1:18" ht="16.5" customHeight="1" x14ac:dyDescent="0.2">
      <c r="A6" s="3">
        <v>480391004</v>
      </c>
      <c r="B6" s="3">
        <v>84</v>
      </c>
      <c r="C6" s="3" t="s">
        <v>11</v>
      </c>
      <c r="D6" s="20" t="s">
        <v>12</v>
      </c>
      <c r="E6" s="25"/>
      <c r="F6" s="22">
        <v>97</v>
      </c>
      <c r="G6" s="3">
        <v>96</v>
      </c>
      <c r="H6" s="3">
        <v>91</v>
      </c>
      <c r="I6" s="33">
        <f>TRUNC(AVERAGE(P6:R6))</f>
        <v>85</v>
      </c>
      <c r="J6" s="5">
        <f t="shared" si="1"/>
        <v>94.666666666666671</v>
      </c>
      <c r="K6" s="7">
        <f t="shared" si="0"/>
        <v>90.666666666666671</v>
      </c>
      <c r="L6" s="8"/>
      <c r="M6" s="31">
        <v>97</v>
      </c>
      <c r="N6" s="32">
        <v>103</v>
      </c>
      <c r="O6" s="29">
        <v>93</v>
      </c>
      <c r="P6" s="29">
        <v>94</v>
      </c>
      <c r="Q6" s="29">
        <v>86</v>
      </c>
      <c r="R6" s="29">
        <v>75</v>
      </c>
    </row>
    <row r="7" spans="1:18" ht="16.5" customHeight="1" x14ac:dyDescent="0.2">
      <c r="A7" s="3">
        <v>480391016</v>
      </c>
      <c r="B7" s="3">
        <v>1016</v>
      </c>
      <c r="C7" s="3" t="s">
        <v>13</v>
      </c>
      <c r="D7" s="20" t="s">
        <v>14</v>
      </c>
      <c r="E7" s="25"/>
      <c r="F7" s="34">
        <v>79</v>
      </c>
      <c r="G7" s="3">
        <v>79</v>
      </c>
      <c r="H7" s="3">
        <v>76</v>
      </c>
      <c r="I7" s="33">
        <f>TRUNC(AVERAGE(P7:R7))</f>
        <v>76</v>
      </c>
      <c r="J7" s="5">
        <f t="shared" si="1"/>
        <v>78</v>
      </c>
      <c r="K7" s="7">
        <f t="shared" si="0"/>
        <v>77</v>
      </c>
      <c r="L7" s="8"/>
      <c r="M7" s="31">
        <v>80</v>
      </c>
      <c r="N7" s="32">
        <v>81</v>
      </c>
      <c r="O7" s="29">
        <v>78</v>
      </c>
      <c r="P7" s="29">
        <v>80</v>
      </c>
      <c r="Q7" s="29">
        <v>72</v>
      </c>
      <c r="R7" s="29">
        <v>76</v>
      </c>
    </row>
    <row r="8" spans="1:18" ht="16.5" customHeight="1" x14ac:dyDescent="0.2">
      <c r="A8" s="3">
        <v>481670014</v>
      </c>
      <c r="B8" s="3">
        <v>34</v>
      </c>
      <c r="C8" s="3" t="s">
        <v>15</v>
      </c>
      <c r="D8" s="20" t="s">
        <v>16</v>
      </c>
      <c r="E8" s="25"/>
      <c r="F8" s="22">
        <v>87</v>
      </c>
      <c r="G8" s="3">
        <v>83</v>
      </c>
      <c r="H8" s="3"/>
      <c r="I8" s="33"/>
      <c r="J8" s="5">
        <f t="shared" si="1"/>
        <v>85</v>
      </c>
      <c r="K8" s="7">
        <f t="shared" si="0"/>
        <v>83</v>
      </c>
      <c r="L8" s="8"/>
      <c r="M8" s="31">
        <v>92</v>
      </c>
      <c r="N8" s="32">
        <v>88</v>
      </c>
      <c r="O8" s="29">
        <v>81</v>
      </c>
      <c r="P8" s="29">
        <v>82</v>
      </c>
      <c r="Q8" s="29"/>
      <c r="R8" s="29"/>
    </row>
    <row r="9" spans="1:18" ht="16.5" customHeight="1" x14ac:dyDescent="0.2">
      <c r="A9" s="3">
        <v>481670056</v>
      </c>
      <c r="B9" s="3">
        <v>620</v>
      </c>
      <c r="C9" s="3" t="s">
        <v>17</v>
      </c>
      <c r="D9" s="20" t="s">
        <v>18</v>
      </c>
      <c r="E9" s="25"/>
      <c r="F9" s="22">
        <v>89</v>
      </c>
      <c r="G9" s="3">
        <v>90</v>
      </c>
      <c r="H9" s="3">
        <v>84</v>
      </c>
      <c r="I9" s="33">
        <f t="shared" ref="I9:I28" si="2">TRUNC(AVERAGE(P9:R9))</f>
        <v>79</v>
      </c>
      <c r="J9" s="5">
        <f t="shared" si="1"/>
        <v>87.666666666666671</v>
      </c>
      <c r="K9" s="7">
        <f t="shared" si="0"/>
        <v>84.333333333333329</v>
      </c>
      <c r="L9" s="8"/>
      <c r="M9" s="31">
        <v>85</v>
      </c>
      <c r="N9" s="32">
        <v>98</v>
      </c>
      <c r="O9" s="29">
        <v>86</v>
      </c>
      <c r="P9" s="29">
        <v>87</v>
      </c>
      <c r="Q9" s="29">
        <v>80</v>
      </c>
      <c r="R9" s="29">
        <v>72</v>
      </c>
    </row>
    <row r="10" spans="1:18" ht="16.5" customHeight="1" x14ac:dyDescent="0.2">
      <c r="A10" s="3">
        <v>482010024</v>
      </c>
      <c r="B10" s="3">
        <v>8</v>
      </c>
      <c r="C10" s="3" t="s">
        <v>19</v>
      </c>
      <c r="D10" s="20" t="s">
        <v>20</v>
      </c>
      <c r="E10" s="25"/>
      <c r="F10" s="22">
        <v>92</v>
      </c>
      <c r="G10" s="3">
        <v>88</v>
      </c>
      <c r="H10" s="3">
        <v>84</v>
      </c>
      <c r="I10" s="33">
        <f t="shared" si="2"/>
        <v>83</v>
      </c>
      <c r="J10" s="5">
        <f t="shared" si="1"/>
        <v>88</v>
      </c>
      <c r="K10" s="7">
        <f t="shared" si="0"/>
        <v>85</v>
      </c>
      <c r="L10" s="8"/>
      <c r="M10" s="31">
        <v>95</v>
      </c>
      <c r="N10" s="32">
        <v>96</v>
      </c>
      <c r="O10" s="29">
        <v>87</v>
      </c>
      <c r="P10" s="29">
        <v>81</v>
      </c>
      <c r="Q10" s="29">
        <v>86</v>
      </c>
      <c r="R10" s="29">
        <v>83</v>
      </c>
    </row>
    <row r="11" spans="1:18" ht="16.5" customHeight="1" x14ac:dyDescent="0.2">
      <c r="A11" s="3">
        <v>482010026</v>
      </c>
      <c r="B11" s="3">
        <v>15</v>
      </c>
      <c r="C11" s="3" t="s">
        <v>21</v>
      </c>
      <c r="D11" s="20" t="s">
        <v>22</v>
      </c>
      <c r="E11" s="25"/>
      <c r="F11" s="22">
        <v>89</v>
      </c>
      <c r="G11" s="3">
        <v>85</v>
      </c>
      <c r="H11" s="3">
        <v>83</v>
      </c>
      <c r="I11" s="33">
        <f t="shared" si="2"/>
        <v>80</v>
      </c>
      <c r="J11" s="5">
        <f t="shared" si="1"/>
        <v>85.666666666666671</v>
      </c>
      <c r="K11" s="7">
        <f t="shared" si="0"/>
        <v>82.666666666666671</v>
      </c>
      <c r="L11" s="8"/>
      <c r="M11" s="31">
        <v>98</v>
      </c>
      <c r="N11" s="32">
        <v>85</v>
      </c>
      <c r="O11" s="29">
        <v>85</v>
      </c>
      <c r="P11" s="29">
        <v>87</v>
      </c>
      <c r="Q11" s="29">
        <v>78</v>
      </c>
      <c r="R11" s="29">
        <v>76</v>
      </c>
    </row>
    <row r="12" spans="1:18" ht="16.5" customHeight="1" x14ac:dyDescent="0.2">
      <c r="A12" s="3">
        <v>482010029</v>
      </c>
      <c r="B12" s="3">
        <v>26</v>
      </c>
      <c r="C12" s="3" t="s">
        <v>23</v>
      </c>
      <c r="D12" s="20" t="s">
        <v>24</v>
      </c>
      <c r="E12" s="25"/>
      <c r="F12" s="22">
        <v>93</v>
      </c>
      <c r="G12" s="3">
        <v>91</v>
      </c>
      <c r="H12" s="3">
        <v>91</v>
      </c>
      <c r="I12" s="33">
        <f t="shared" si="2"/>
        <v>85</v>
      </c>
      <c r="J12" s="5">
        <f t="shared" si="1"/>
        <v>91.666666666666671</v>
      </c>
      <c r="K12" s="7">
        <f t="shared" si="0"/>
        <v>89</v>
      </c>
      <c r="L12" s="8"/>
      <c r="M12" s="31">
        <v>96</v>
      </c>
      <c r="N12" s="32">
        <v>90</v>
      </c>
      <c r="O12" s="29">
        <v>94</v>
      </c>
      <c r="P12" s="29">
        <v>90</v>
      </c>
      <c r="Q12" s="29">
        <v>90</v>
      </c>
      <c r="R12" s="29">
        <v>76</v>
      </c>
    </row>
    <row r="13" spans="1:18" ht="16.5" customHeight="1" x14ac:dyDescent="0.2">
      <c r="A13" s="3">
        <v>482010046</v>
      </c>
      <c r="B13" s="3">
        <v>405</v>
      </c>
      <c r="C13" s="3" t="s">
        <v>25</v>
      </c>
      <c r="D13" s="20" t="s">
        <v>26</v>
      </c>
      <c r="E13" s="25"/>
      <c r="F13" s="22">
        <v>82</v>
      </c>
      <c r="G13" s="3">
        <v>78</v>
      </c>
      <c r="H13" s="3">
        <v>76</v>
      </c>
      <c r="I13" s="33">
        <f t="shared" si="2"/>
        <v>75</v>
      </c>
      <c r="J13" s="5">
        <f t="shared" si="1"/>
        <v>78.666666666666671</v>
      </c>
      <c r="K13" s="7">
        <f t="shared" si="0"/>
        <v>76.333333333333329</v>
      </c>
      <c r="L13" s="8"/>
      <c r="M13" s="31">
        <v>93</v>
      </c>
      <c r="N13" s="32">
        <v>84</v>
      </c>
      <c r="O13" s="29">
        <v>71</v>
      </c>
      <c r="P13" s="29">
        <v>79</v>
      </c>
      <c r="Q13" s="29">
        <v>78</v>
      </c>
      <c r="R13" s="29">
        <v>70</v>
      </c>
    </row>
    <row r="14" spans="1:18" ht="16.5" customHeight="1" x14ac:dyDescent="0.2">
      <c r="A14" s="3">
        <v>482010047</v>
      </c>
      <c r="B14" s="3">
        <v>408</v>
      </c>
      <c r="C14" s="3" t="s">
        <v>27</v>
      </c>
      <c r="D14" s="20" t="s">
        <v>28</v>
      </c>
      <c r="E14" s="25"/>
      <c r="F14" s="22">
        <v>79</v>
      </c>
      <c r="G14" s="3">
        <v>80</v>
      </c>
      <c r="H14" s="3">
        <v>77</v>
      </c>
      <c r="I14" s="33">
        <f t="shared" si="2"/>
        <v>76</v>
      </c>
      <c r="J14" s="5">
        <f t="shared" si="1"/>
        <v>78.666666666666671</v>
      </c>
      <c r="K14" s="7">
        <f t="shared" si="0"/>
        <v>77.666666666666671</v>
      </c>
      <c r="L14" s="8"/>
      <c r="M14" s="31">
        <v>82</v>
      </c>
      <c r="N14" s="32">
        <v>83</v>
      </c>
      <c r="O14" s="29">
        <v>72</v>
      </c>
      <c r="P14" s="29">
        <v>86</v>
      </c>
      <c r="Q14" s="29">
        <v>73</v>
      </c>
      <c r="R14" s="29">
        <v>70</v>
      </c>
    </row>
    <row r="15" spans="1:18" ht="16.5" customHeight="1" x14ac:dyDescent="0.2">
      <c r="A15" s="3">
        <v>482010051</v>
      </c>
      <c r="B15" s="3">
        <v>409</v>
      </c>
      <c r="C15" s="3" t="s">
        <v>29</v>
      </c>
      <c r="D15" s="20" t="s">
        <v>30</v>
      </c>
      <c r="E15" s="25"/>
      <c r="F15" s="22">
        <v>98</v>
      </c>
      <c r="G15" s="3">
        <v>94</v>
      </c>
      <c r="H15" s="3">
        <v>87</v>
      </c>
      <c r="I15" s="33">
        <f t="shared" si="2"/>
        <v>80</v>
      </c>
      <c r="J15" s="5">
        <f t="shared" si="1"/>
        <v>93</v>
      </c>
      <c r="K15" s="7">
        <f t="shared" si="0"/>
        <v>87</v>
      </c>
      <c r="L15" s="8"/>
      <c r="M15" s="31">
        <v>103</v>
      </c>
      <c r="N15" s="32">
        <v>95</v>
      </c>
      <c r="O15" s="29">
        <v>96</v>
      </c>
      <c r="P15" s="29">
        <v>92</v>
      </c>
      <c r="Q15" s="29">
        <v>74</v>
      </c>
      <c r="R15" s="29">
        <v>76</v>
      </c>
    </row>
    <row r="16" spans="1:18" ht="16.5" customHeight="1" x14ac:dyDescent="0.2">
      <c r="A16" s="3">
        <v>482010055</v>
      </c>
      <c r="B16" s="3">
        <v>53</v>
      </c>
      <c r="C16" s="3" t="s">
        <v>31</v>
      </c>
      <c r="D16" s="20" t="s">
        <v>32</v>
      </c>
      <c r="E16" s="25"/>
      <c r="F16" s="22">
        <v>103</v>
      </c>
      <c r="G16" s="3">
        <v>103</v>
      </c>
      <c r="H16" s="3">
        <v>96</v>
      </c>
      <c r="I16" s="33">
        <f t="shared" si="2"/>
        <v>91</v>
      </c>
      <c r="J16" s="5">
        <f t="shared" si="1"/>
        <v>100.66666666666667</v>
      </c>
      <c r="K16" s="7">
        <f t="shared" si="0"/>
        <v>96.666666666666671</v>
      </c>
      <c r="L16" s="8"/>
      <c r="M16" s="31">
        <v>107</v>
      </c>
      <c r="N16" s="32">
        <v>104</v>
      </c>
      <c r="O16" s="29">
        <v>100</v>
      </c>
      <c r="P16" s="29">
        <v>106</v>
      </c>
      <c r="Q16" s="29">
        <v>84</v>
      </c>
      <c r="R16" s="29">
        <v>83</v>
      </c>
    </row>
    <row r="17" spans="1:18" ht="16.5" customHeight="1" x14ac:dyDescent="0.2">
      <c r="A17" s="3">
        <v>482010062</v>
      </c>
      <c r="B17" s="3">
        <v>406</v>
      </c>
      <c r="C17" s="3" t="s">
        <v>33</v>
      </c>
      <c r="D17" s="20" t="s">
        <v>34</v>
      </c>
      <c r="E17" s="25"/>
      <c r="F17" s="22">
        <v>97</v>
      </c>
      <c r="G17" s="3">
        <v>99</v>
      </c>
      <c r="H17" s="3">
        <v>90</v>
      </c>
      <c r="I17" s="33">
        <f t="shared" si="2"/>
        <v>81</v>
      </c>
      <c r="J17" s="5">
        <f t="shared" si="1"/>
        <v>95.333333333333329</v>
      </c>
      <c r="K17" s="7">
        <f t="shared" si="0"/>
        <v>90</v>
      </c>
      <c r="L17" s="8"/>
      <c r="M17" s="31">
        <v>94</v>
      </c>
      <c r="N17" s="32">
        <v>97</v>
      </c>
      <c r="O17" s="29">
        <v>102</v>
      </c>
      <c r="P17" s="29">
        <v>99</v>
      </c>
      <c r="Q17" s="29">
        <v>72</v>
      </c>
      <c r="R17" s="29">
        <v>72</v>
      </c>
    </row>
    <row r="18" spans="1:18" ht="16.5" customHeight="1" x14ac:dyDescent="0.2">
      <c r="A18" s="3">
        <v>482010066</v>
      </c>
      <c r="B18" s="3">
        <v>410</v>
      </c>
      <c r="C18" s="3" t="s">
        <v>35</v>
      </c>
      <c r="D18" s="20" t="s">
        <v>36</v>
      </c>
      <c r="E18" s="25"/>
      <c r="F18" s="22">
        <v>89</v>
      </c>
      <c r="G18" s="3">
        <v>96</v>
      </c>
      <c r="H18" s="3">
        <v>92</v>
      </c>
      <c r="I18" s="33">
        <f t="shared" si="2"/>
        <v>89</v>
      </c>
      <c r="J18" s="5">
        <f t="shared" si="1"/>
        <v>92.333333333333329</v>
      </c>
      <c r="K18" s="7">
        <f t="shared" si="0"/>
        <v>92.333333333333329</v>
      </c>
      <c r="L18" s="8"/>
      <c r="M18" s="31">
        <v>81</v>
      </c>
      <c r="N18" s="32">
        <v>97</v>
      </c>
      <c r="O18" s="29">
        <v>90</v>
      </c>
      <c r="P18" s="29">
        <v>103</v>
      </c>
      <c r="Q18" s="29">
        <v>84</v>
      </c>
      <c r="R18" s="29">
        <v>82</v>
      </c>
    </row>
    <row r="19" spans="1:18" ht="16.5" customHeight="1" x14ac:dyDescent="0.2">
      <c r="A19" s="3">
        <v>482010070</v>
      </c>
      <c r="B19" s="3">
        <v>81</v>
      </c>
      <c r="C19" s="3" t="s">
        <v>37</v>
      </c>
      <c r="D19" s="20" t="s">
        <v>38</v>
      </c>
      <c r="E19" s="25"/>
      <c r="F19" s="22">
        <v>88</v>
      </c>
      <c r="G19" s="3">
        <v>84</v>
      </c>
      <c r="H19" s="3">
        <v>81</v>
      </c>
      <c r="I19" s="33">
        <f t="shared" si="2"/>
        <v>74</v>
      </c>
      <c r="J19" s="5">
        <f t="shared" si="1"/>
        <v>84.333333333333329</v>
      </c>
      <c r="K19" s="7">
        <f t="shared" si="0"/>
        <v>79.666666666666671</v>
      </c>
      <c r="L19" s="8"/>
      <c r="M19" s="31">
        <v>100</v>
      </c>
      <c r="N19" s="32">
        <v>78</v>
      </c>
      <c r="O19" s="29">
        <v>88</v>
      </c>
      <c r="P19" s="29">
        <v>87</v>
      </c>
      <c r="Q19" s="29">
        <v>68</v>
      </c>
      <c r="R19" s="29">
        <v>68</v>
      </c>
    </row>
    <row r="20" spans="1:18" ht="16.5" customHeight="1" x14ac:dyDescent="0.2">
      <c r="A20" s="3">
        <v>482010075</v>
      </c>
      <c r="B20" s="3">
        <v>411</v>
      </c>
      <c r="C20" s="3" t="s">
        <v>61</v>
      </c>
      <c r="D20" s="20" t="s">
        <v>39</v>
      </c>
      <c r="E20" s="25"/>
      <c r="F20" s="22">
        <v>88</v>
      </c>
      <c r="G20" s="3">
        <v>84</v>
      </c>
      <c r="H20" s="3">
        <v>78</v>
      </c>
      <c r="I20" s="33">
        <f t="shared" si="2"/>
        <v>76</v>
      </c>
      <c r="J20" s="5">
        <f t="shared" si="1"/>
        <v>83.333333333333329</v>
      </c>
      <c r="K20" s="7">
        <f t="shared" si="0"/>
        <v>79.333333333333329</v>
      </c>
      <c r="L20" s="8"/>
      <c r="M20" s="31">
        <v>97</v>
      </c>
      <c r="N20" s="32">
        <v>93</v>
      </c>
      <c r="O20" s="29">
        <v>76</v>
      </c>
      <c r="P20" s="29">
        <v>83</v>
      </c>
      <c r="Q20" s="29">
        <v>76</v>
      </c>
      <c r="R20" s="29">
        <v>70</v>
      </c>
    </row>
    <row r="21" spans="1:18" ht="16.5" customHeight="1" x14ac:dyDescent="0.2">
      <c r="A21" s="3">
        <v>482010617</v>
      </c>
      <c r="B21" s="3">
        <v>617</v>
      </c>
      <c r="C21" s="3" t="s">
        <v>40</v>
      </c>
      <c r="D21" s="20" t="s">
        <v>41</v>
      </c>
      <c r="E21" s="25"/>
      <c r="F21" s="22">
        <v>96</v>
      </c>
      <c r="G21" s="3">
        <v>93</v>
      </c>
      <c r="H21" s="3">
        <v>93</v>
      </c>
      <c r="I21" s="33">
        <f t="shared" si="2"/>
        <v>90</v>
      </c>
      <c r="J21" s="5">
        <f t="shared" si="1"/>
        <v>94</v>
      </c>
      <c r="K21" s="7">
        <f t="shared" si="0"/>
        <v>92</v>
      </c>
      <c r="L21" s="8"/>
      <c r="M21" s="31">
        <v>101</v>
      </c>
      <c r="N21" s="32">
        <v>94</v>
      </c>
      <c r="O21" s="29">
        <v>94</v>
      </c>
      <c r="P21" s="29">
        <v>93</v>
      </c>
      <c r="Q21" s="29">
        <v>92</v>
      </c>
      <c r="R21" s="29">
        <v>85</v>
      </c>
    </row>
    <row r="22" spans="1:18" ht="16.5" customHeight="1" x14ac:dyDescent="0.2">
      <c r="A22" s="3">
        <v>482010803</v>
      </c>
      <c r="B22" s="3">
        <v>603</v>
      </c>
      <c r="C22" s="3" t="s">
        <v>42</v>
      </c>
      <c r="D22" s="20" t="s">
        <v>43</v>
      </c>
      <c r="E22" s="25"/>
      <c r="F22" s="22">
        <v>92</v>
      </c>
      <c r="G22" s="3">
        <v>88</v>
      </c>
      <c r="H22" s="3">
        <v>84</v>
      </c>
      <c r="I22" s="33">
        <f t="shared" si="2"/>
        <v>80</v>
      </c>
      <c r="J22" s="5">
        <f t="shared" si="1"/>
        <v>88</v>
      </c>
      <c r="K22" s="7">
        <f t="shared" si="0"/>
        <v>84</v>
      </c>
      <c r="L22" s="8"/>
      <c r="M22" s="31">
        <v>104</v>
      </c>
      <c r="N22" s="32">
        <v>88</v>
      </c>
      <c r="O22" s="29">
        <v>84</v>
      </c>
      <c r="P22" s="29">
        <v>94</v>
      </c>
      <c r="Q22" s="29">
        <v>75</v>
      </c>
      <c r="R22" s="29">
        <v>71</v>
      </c>
    </row>
    <row r="23" spans="1:18" ht="16.5" customHeight="1" x14ac:dyDescent="0.2">
      <c r="A23" s="3">
        <v>482011015</v>
      </c>
      <c r="B23" s="3">
        <v>1015</v>
      </c>
      <c r="C23" s="3" t="s">
        <v>44</v>
      </c>
      <c r="D23" s="20" t="s">
        <v>45</v>
      </c>
      <c r="E23" s="25"/>
      <c r="F23" s="22">
        <v>96</v>
      </c>
      <c r="G23" s="3">
        <v>89</v>
      </c>
      <c r="H23" s="3">
        <v>82</v>
      </c>
      <c r="I23" s="33">
        <f t="shared" si="2"/>
        <v>74</v>
      </c>
      <c r="J23" s="5">
        <f t="shared" si="1"/>
        <v>89</v>
      </c>
      <c r="K23" s="7">
        <f t="shared" si="0"/>
        <v>81.666666666666671</v>
      </c>
      <c r="L23" s="8"/>
      <c r="M23" s="31">
        <v>108</v>
      </c>
      <c r="N23" s="32">
        <v>93</v>
      </c>
      <c r="O23" s="29">
        <v>88</v>
      </c>
      <c r="P23" s="29">
        <v>87</v>
      </c>
      <c r="Q23" s="29">
        <v>71</v>
      </c>
      <c r="R23" s="29">
        <v>65</v>
      </c>
    </row>
    <row r="24" spans="1:18" ht="16.5" customHeight="1" x14ac:dyDescent="0.2">
      <c r="A24" s="3">
        <v>482011034</v>
      </c>
      <c r="B24" s="3">
        <v>1</v>
      </c>
      <c r="C24" s="3" t="s">
        <v>46</v>
      </c>
      <c r="D24" s="20" t="s">
        <v>47</v>
      </c>
      <c r="E24" s="25"/>
      <c r="F24" s="22">
        <v>87</v>
      </c>
      <c r="G24" s="3">
        <v>83</v>
      </c>
      <c r="H24" s="3">
        <v>78</v>
      </c>
      <c r="I24" s="33">
        <f t="shared" si="2"/>
        <v>80</v>
      </c>
      <c r="J24" s="5">
        <f t="shared" si="1"/>
        <v>82.666666666666671</v>
      </c>
      <c r="K24" s="7">
        <f t="shared" si="0"/>
        <v>80.333333333333329</v>
      </c>
      <c r="L24" s="8"/>
      <c r="M24" s="31">
        <v>102</v>
      </c>
      <c r="N24" s="32">
        <v>91</v>
      </c>
      <c r="O24" s="29">
        <v>68</v>
      </c>
      <c r="P24" s="29">
        <v>91</v>
      </c>
      <c r="Q24" s="29">
        <v>76</v>
      </c>
      <c r="R24" s="29">
        <v>73</v>
      </c>
    </row>
    <row r="25" spans="1:18" ht="16.5" customHeight="1" x14ac:dyDescent="0.2">
      <c r="A25" s="3">
        <v>482011035</v>
      </c>
      <c r="B25" s="3">
        <v>403</v>
      </c>
      <c r="C25" s="3" t="s">
        <v>48</v>
      </c>
      <c r="D25" s="20" t="s">
        <v>49</v>
      </c>
      <c r="E25" s="25"/>
      <c r="F25" s="22">
        <v>95</v>
      </c>
      <c r="G25" s="3">
        <v>85</v>
      </c>
      <c r="H25" s="3">
        <v>79</v>
      </c>
      <c r="I25" s="33">
        <f t="shared" si="2"/>
        <v>73</v>
      </c>
      <c r="J25" s="5">
        <f t="shared" si="1"/>
        <v>86.333333333333329</v>
      </c>
      <c r="K25" s="7">
        <f t="shared" si="0"/>
        <v>79</v>
      </c>
      <c r="L25" s="8"/>
      <c r="M25" s="31">
        <v>105</v>
      </c>
      <c r="N25" s="32">
        <v>92</v>
      </c>
      <c r="O25" s="29">
        <v>88</v>
      </c>
      <c r="P25" s="29">
        <v>76</v>
      </c>
      <c r="Q25" s="29">
        <v>74</v>
      </c>
      <c r="R25" s="29">
        <v>69</v>
      </c>
    </row>
    <row r="26" spans="1:18" ht="16.5" customHeight="1" x14ac:dyDescent="0.2">
      <c r="A26" s="3">
        <v>482011039</v>
      </c>
      <c r="B26" s="3">
        <v>35</v>
      </c>
      <c r="C26" s="3" t="s">
        <v>50</v>
      </c>
      <c r="D26" s="20" t="s">
        <v>51</v>
      </c>
      <c r="E26" s="25"/>
      <c r="F26" s="22">
        <v>100</v>
      </c>
      <c r="G26" s="3">
        <v>96</v>
      </c>
      <c r="H26" s="3">
        <v>93</v>
      </c>
      <c r="I26" s="33">
        <f t="shared" si="2"/>
        <v>87</v>
      </c>
      <c r="J26" s="5">
        <f t="shared" si="1"/>
        <v>96.333333333333329</v>
      </c>
      <c r="K26" s="7">
        <f t="shared" si="0"/>
        <v>92</v>
      </c>
      <c r="L26" s="8"/>
      <c r="M26" s="31">
        <v>113</v>
      </c>
      <c r="N26" s="32">
        <v>97</v>
      </c>
      <c r="O26" s="29">
        <v>92</v>
      </c>
      <c r="P26" s="29">
        <v>101</v>
      </c>
      <c r="Q26" s="29">
        <v>86</v>
      </c>
      <c r="R26" s="29">
        <v>76</v>
      </c>
    </row>
    <row r="27" spans="1:18" ht="16.5" customHeight="1" x14ac:dyDescent="0.2">
      <c r="A27" s="3">
        <v>482011050</v>
      </c>
      <c r="B27" s="3">
        <v>45</v>
      </c>
      <c r="C27" s="3" t="s">
        <v>52</v>
      </c>
      <c r="D27" s="20" t="s">
        <v>53</v>
      </c>
      <c r="E27" s="25"/>
      <c r="F27" s="22">
        <v>92</v>
      </c>
      <c r="G27" s="3">
        <v>90</v>
      </c>
      <c r="H27" s="3">
        <v>86</v>
      </c>
      <c r="I27" s="33">
        <f t="shared" si="2"/>
        <v>80</v>
      </c>
      <c r="J27" s="5">
        <f t="shared" si="1"/>
        <v>89.333333333333329</v>
      </c>
      <c r="K27" s="7">
        <f t="shared" si="0"/>
        <v>85.333333333333329</v>
      </c>
      <c r="L27" s="8"/>
      <c r="M27" s="31">
        <v>92</v>
      </c>
      <c r="N27" s="32">
        <v>97</v>
      </c>
      <c r="O27" s="29">
        <v>88</v>
      </c>
      <c r="P27" s="29">
        <v>86</v>
      </c>
      <c r="Q27" s="29">
        <v>85</v>
      </c>
      <c r="R27" s="29">
        <v>71</v>
      </c>
    </row>
    <row r="28" spans="1:18" ht="16.5" customHeight="1" x14ac:dyDescent="0.2">
      <c r="A28" s="3">
        <v>483390078</v>
      </c>
      <c r="B28" s="3">
        <v>78</v>
      </c>
      <c r="C28" s="3" t="s">
        <v>54</v>
      </c>
      <c r="D28" s="20" t="s">
        <v>55</v>
      </c>
      <c r="E28" s="26"/>
      <c r="F28" s="22">
        <v>86</v>
      </c>
      <c r="G28" s="3">
        <v>85</v>
      </c>
      <c r="H28" s="3">
        <v>84</v>
      </c>
      <c r="I28" s="33">
        <f t="shared" si="2"/>
        <v>80</v>
      </c>
      <c r="J28" s="5">
        <f t="shared" si="1"/>
        <v>85</v>
      </c>
      <c r="K28" s="7">
        <f t="shared" si="0"/>
        <v>83</v>
      </c>
      <c r="L28" s="7"/>
      <c r="M28" s="31">
        <v>94</v>
      </c>
      <c r="N28" s="32">
        <v>80</v>
      </c>
      <c r="O28" s="29">
        <v>84</v>
      </c>
      <c r="P28" s="29">
        <v>93</v>
      </c>
      <c r="Q28" s="29">
        <v>76</v>
      </c>
      <c r="R28" s="29">
        <v>73</v>
      </c>
    </row>
  </sheetData>
  <mergeCells count="4">
    <mergeCell ref="D2:D3"/>
    <mergeCell ref="F2:I2"/>
    <mergeCell ref="M2:R2"/>
    <mergeCell ref="J2:K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LinksUpToDate>false</LinksUpToDate>
  <SharedDoc>false</SharedDoc>
  <HyperlinksChanged>false</HyperlinksChanged>
</Properties>
</file>